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389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заданий'!$A$7:$K$14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<sst xmlns="http://schemas.openxmlformats.org/spreadsheetml/2006/main" count="93" uniqueCount="81">
  <si>
    <t/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</si>
  <si>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</si>
  <si>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</si>
  <si>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</si>
  <si>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</si>
  <si>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49</t>
  </si>
  <si>
    <t>01-Русский язык</t>
  </si>
  <si>
    <t>61-Ростовская область</t>
  </si>
  <si>
    <t>36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</si>
  <si>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</si>
  <si>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</si>
  <si>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</si>
  <si>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</si>
  <si>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</si>
  <si>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</si>
  <si>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</si>
  <si>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</si>
  <si>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</si>
  <si>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</si>
  <si>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</si>
  <si>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</si>
  <si>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</si>
  <si>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</si>
  <si>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</si>
  <si>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</si>
  <si>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</si>
  <si>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Александр</t>
  </si>
  <si>
    <t>6008</t>
  </si>
  <si>
    <t>Сергеевна</t>
  </si>
  <si>
    <t>Александрович</t>
  </si>
  <si>
    <t>Алексеевич</t>
  </si>
  <si>
    <t>+++++++3</t>
  </si>
  <si>
    <t>Савченко</t>
  </si>
  <si>
    <t>Сергей</t>
  </si>
  <si>
    <t>Ангелина</t>
  </si>
  <si>
    <t>Алексей</t>
  </si>
  <si>
    <t>Валентина</t>
  </si>
  <si>
    <t>Николаевич</t>
  </si>
  <si>
    <t>1(1)1(2)1(1)1(3)2(2)2(2)2(3)2(3)2(2)2(2)1(1)1(1)</t>
  </si>
  <si>
    <t>Дробин</t>
  </si>
  <si>
    <t>Геннадиевич</t>
  </si>
  <si>
    <t>195083</t>
  </si>
  <si>
    <t>+++-++--+-+++--++-+++---+++++-</t>
  </si>
  <si>
    <t>++----+1</t>
  </si>
  <si>
    <t>Козлов</t>
  </si>
  <si>
    <t>257094</t>
  </si>
  <si>
    <t>+++-+++-+++-+++++-++++-+++-+-+</t>
  </si>
  <si>
    <t>++--+++2</t>
  </si>
  <si>
    <t>1(1)2(2)1(1)2(3)1(2)1(2)2(3)2(3)1(2)0(2)1(1)1(1)</t>
  </si>
  <si>
    <t>Нурмагомедов</t>
  </si>
  <si>
    <t>Руслан</t>
  </si>
  <si>
    <t>Фаталиевич</t>
  </si>
  <si>
    <t>257112</t>
  </si>
  <si>
    <t>+++-++++--+++++--++--++++--+-+</t>
  </si>
  <si>
    <t>----+++2</t>
  </si>
  <si>
    <t>1(1)1(2)1(1)1(3)2(2)2(2)2(3)3(3)2(2)2(2)1(1)1(1)</t>
  </si>
  <si>
    <t>195011</t>
  </si>
  <si>
    <t>--+-+++-+--+++-++-+-++++-++---</t>
  </si>
  <si>
    <t>+-+-+-+1</t>
  </si>
  <si>
    <t>1(1)1(2)1(1)1(3)2(2)1(2)3(3)2(3)2(2)2(2)1(1)1(1)</t>
  </si>
  <si>
    <t>Худолеев</t>
  </si>
  <si>
    <t>Михаил</t>
  </si>
  <si>
    <t>029578</t>
  </si>
  <si>
    <t>+++++++---++++-++-+-++++++--++</t>
  </si>
  <si>
    <t>+---+-+0</t>
  </si>
  <si>
    <t>1(1)1(2)1(1)1(3)1(2)1(2)2(3)3(3)1(2)0(2)1(1)1(1)</t>
  </si>
  <si>
    <t>Чубова</t>
  </si>
  <si>
    <t>Ольга</t>
  </si>
  <si>
    <t>257007</t>
  </si>
  <si>
    <t>++++-++++++++++-++++++++++++-+</t>
  </si>
  <si>
    <t>-+---++3</t>
  </si>
  <si>
    <t>1(1)2(2)1(1)2(3)1(2)1(2)3(3)2(3)2(2)1(2)1(1)1(1)</t>
  </si>
  <si>
    <t>Юхнова</t>
  </si>
  <si>
    <t>104914</t>
  </si>
  <si>
    <t>+++++++++++++++-++++++++++++-+</t>
  </si>
  <si>
    <t>1(1)2(2)1(1)3(3)2(2)2(2)2(3)3(3)2(2)2(2)1(1)1(1)</t>
  </si>
  <si>
    <t>257121</t>
  </si>
  <si>
    <t>+++-++--++++-+++++++-++----++-</t>
  </si>
  <si>
    <t>+-+---+2</t>
  </si>
  <si>
    <t>1(1)2(2)1(1)2(3)1(2)2(2)1(3)1(3)0(2)1(2)1(1)1(1)</t>
  </si>
  <si>
    <r>
      <t xml:space="preserve">Минимальное количество баллов, установленное Рособрнадзором </t>
    </r>
    <r>
      <rPr>
        <sz val="13"/>
        <color indexed="10"/>
        <rFont val="Arial Cyr"/>
        <family val="0"/>
      </rPr>
      <t xml:space="preserve"> 36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</si>
</sst>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left" vertical="center"/>
    </xf>
    <xf numFmtId="0" fontId="0" fillId="0" borderId="13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left"/>
    </xf>
    <xf numFmtId="49" fontId="0" fillId="0" borderId="18" xfId="0" applyNumberFormat="1" applyBorder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6"/>
  <sheetViews>
    <sheetView tabSelected="1" zoomScalePageLayoutView="0" workbookViewId="0" topLeftCell="A1">
      <selection activeCell="F25" sqref="F25"/>
    </sheetView>
  </sheetViews>
  <sheetFormatPr defaultColWidth="9.00390625" defaultRowHeight="12.75"/>
  <cols>
    <col min="2" max="2" width="15.625" style="0" customWidth="1"/>
    <col min="3" max="3" width="13.875" style="0" bestFit="1" customWidth="1"/>
    <col min="4" max="4" width="18.00390625" style="0" bestFit="1" customWidth="1"/>
    <col min="5" max="5" width="15.00390625" style="0" customWidth="1"/>
    <col min="6" max="6" width="12.625" style="0" customWidth="1"/>
    <col min="7" max="7" width="35.625" style="0" bestFit="1" customWidth="1"/>
    <col min="8" max="8" width="14.625" style="0" bestFit="1" customWidth="1"/>
    <col min="9" max="9" width="39.75390625" style="0" bestFit="1" customWidth="1"/>
    <col min="10" max="10" width="8.875" style="0" customWidth="1"/>
    <col min="11" max="11" width="9.00390625" style="0" customWidth="1"/>
    <col min="12" max="12" width="9.125" style="0" hidden="1" customWidth="1"/>
  </cols>
  <sheetData>
    <row r="1" spans="1:14" ht="16.5">
      <c r="A1" s="19" t="str">
        <f>S1_Title</f>
        <v>Протокол проверки результатов Единого государственного экзамена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1"/>
      <c r="N1" s="1"/>
    </row>
    <row r="2" spans="1:14" ht="16.5">
      <c r="A2" s="19" t="str">
        <f>S1_FileName</f>
        <v>61-Ростовская область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1"/>
      <c r="N2" s="1"/>
    </row>
    <row r="3" spans="1:13" ht="16.5">
      <c r="A3" s="21" t="str">
        <f>S1_InstType</f>
        <v>Код АТЕ: </v>
      </c>
      <c r="B3" s="21"/>
      <c r="C3" s="21"/>
      <c r="D3" s="21"/>
      <c r="E3" s="21"/>
      <c r="F3" s="21"/>
      <c r="G3" s="21"/>
      <c r="H3" s="21"/>
      <c r="I3" s="22" t="str">
        <f>S1_SchoolCode</f>
        <v>49</v>
      </c>
      <c r="J3" s="22"/>
      <c r="K3" s="22"/>
      <c r="L3" s="22"/>
      <c r="M3" s="12"/>
    </row>
    <row r="4" spans="1:13" ht="16.5">
      <c r="A4" s="19" t="str">
        <f>S1_SubjectCode</f>
        <v>01-Русский язык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1"/>
    </row>
    <row r="5" spans="1:14" ht="17.25" customHeight="1" thickBot="1">
      <c r="A5" s="20" t="s">
        <v>80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13"/>
      <c r="N5" s="8"/>
    </row>
    <row r="6" spans="1:11" ht="25.5">
      <c r="A6" s="5" t="str">
        <f>S1_FName3</f>
        <v>Класс</v>
      </c>
      <c r="B6" s="5" t="str">
        <f>S1_FName4</f>
        <v>Фамилия</v>
      </c>
      <c r="C6" s="5" t="str">
        <f>S1_FName5</f>
        <v>Имя</v>
      </c>
      <c r="D6" s="5" t="str">
        <f>S1_FName6</f>
        <v>Отчество</v>
      </c>
      <c r="E6" s="5" t="str">
        <f>S1_FName13</f>
        <v>Серия документа</v>
      </c>
      <c r="F6" s="5" t="str">
        <f>S1_FName14</f>
        <v>Номер документа</v>
      </c>
      <c r="G6" s="5" t="str">
        <f>S1_FName10</f>
        <v>Задания типа А</v>
      </c>
      <c r="H6" s="5" t="str">
        <f>S1_FName11</f>
        <v>Задания типа В</v>
      </c>
      <c r="I6" s="5" t="str">
        <f>S1_FName12</f>
        <v>Задания типа C</v>
      </c>
      <c r="J6" s="14" t="str">
        <f>S1_FName18</f>
        <v>Первичный балл</v>
      </c>
      <c r="K6" s="9" t="str">
        <f>S1_FName15</f>
        <v>Балл</v>
      </c>
    </row>
    <row r="7" spans="1:11" ht="12.75" customHeight="1">
      <c r="A7" s="3">
        <v>11</v>
      </c>
      <c r="B7" s="4" t="s">
        <v>39</v>
      </c>
      <c r="C7" s="4" t="s">
        <v>26</v>
      </c>
      <c r="D7" s="4" t="s">
        <v>40</v>
      </c>
      <c r="E7" s="4" t="s">
        <v>27</v>
      </c>
      <c r="F7" s="4" t="s">
        <v>41</v>
      </c>
      <c r="G7" s="4" t="s">
        <v>42</v>
      </c>
      <c r="H7" s="4" t="s">
        <v>43</v>
      </c>
      <c r="I7" s="4" t="s">
        <v>38</v>
      </c>
      <c r="J7" s="15">
        <v>41</v>
      </c>
      <c r="K7" s="10">
        <v>60</v>
      </c>
    </row>
    <row r="8" spans="1:11" ht="12.75" customHeight="1">
      <c r="A8" s="3">
        <v>11</v>
      </c>
      <c r="B8" s="4" t="s">
        <v>44</v>
      </c>
      <c r="C8" s="4" t="s">
        <v>35</v>
      </c>
      <c r="D8" s="4" t="s">
        <v>29</v>
      </c>
      <c r="E8" s="4" t="s">
        <v>27</v>
      </c>
      <c r="F8" s="4" t="s">
        <v>45</v>
      </c>
      <c r="G8" s="4" t="s">
        <v>46</v>
      </c>
      <c r="H8" s="4" t="s">
        <v>47</v>
      </c>
      <c r="I8" s="4" t="s">
        <v>48</v>
      </c>
      <c r="J8" s="15">
        <v>45</v>
      </c>
      <c r="K8" s="10">
        <v>64</v>
      </c>
    </row>
    <row r="9" spans="1:11" ht="12.75" customHeight="1">
      <c r="A9" s="3">
        <v>11</v>
      </c>
      <c r="B9" s="4" t="s">
        <v>49</v>
      </c>
      <c r="C9" s="4" t="s">
        <v>50</v>
      </c>
      <c r="D9" s="4" t="s">
        <v>51</v>
      </c>
      <c r="E9" s="4" t="s">
        <v>27</v>
      </c>
      <c r="F9" s="4" t="s">
        <v>52</v>
      </c>
      <c r="G9" s="4" t="s">
        <v>53</v>
      </c>
      <c r="H9" s="4" t="s">
        <v>54</v>
      </c>
      <c r="I9" s="4" t="s">
        <v>55</v>
      </c>
      <c r="J9" s="15">
        <v>44</v>
      </c>
      <c r="K9" s="10">
        <v>63</v>
      </c>
    </row>
    <row r="10" spans="1:11" ht="12.75" customHeight="1">
      <c r="A10" s="3">
        <v>11</v>
      </c>
      <c r="B10" s="4" t="s">
        <v>32</v>
      </c>
      <c r="C10" s="4" t="s">
        <v>33</v>
      </c>
      <c r="D10" s="4" t="s">
        <v>30</v>
      </c>
      <c r="E10" s="4" t="s">
        <v>27</v>
      </c>
      <c r="F10" s="4" t="s">
        <v>56</v>
      </c>
      <c r="G10" s="4" t="s">
        <v>57</v>
      </c>
      <c r="H10" s="4" t="s">
        <v>58</v>
      </c>
      <c r="I10" s="4" t="s">
        <v>59</v>
      </c>
      <c r="J10" s="15">
        <v>40</v>
      </c>
      <c r="K10" s="10">
        <v>59</v>
      </c>
    </row>
    <row r="11" spans="1:11" ht="12.75" customHeight="1">
      <c r="A11" s="3">
        <v>11</v>
      </c>
      <c r="B11" s="4" t="s">
        <v>60</v>
      </c>
      <c r="C11" s="4" t="s">
        <v>61</v>
      </c>
      <c r="D11" s="4" t="s">
        <v>37</v>
      </c>
      <c r="E11" s="4" t="s">
        <v>27</v>
      </c>
      <c r="F11" s="4" t="s">
        <v>62</v>
      </c>
      <c r="G11" s="4" t="s">
        <v>63</v>
      </c>
      <c r="H11" s="4" t="s">
        <v>64</v>
      </c>
      <c r="I11" s="4" t="s">
        <v>65</v>
      </c>
      <c r="J11" s="15">
        <v>39</v>
      </c>
      <c r="K11" s="10">
        <v>58</v>
      </c>
    </row>
    <row r="12" spans="1:11" ht="12.75" customHeight="1">
      <c r="A12" s="3">
        <v>11</v>
      </c>
      <c r="B12" s="4" t="s">
        <v>66</v>
      </c>
      <c r="C12" s="4" t="s">
        <v>67</v>
      </c>
      <c r="D12" s="4" t="s">
        <v>28</v>
      </c>
      <c r="E12" s="4" t="s">
        <v>27</v>
      </c>
      <c r="F12" s="4" t="s">
        <v>68</v>
      </c>
      <c r="G12" s="4" t="s">
        <v>69</v>
      </c>
      <c r="H12" s="4" t="s">
        <v>70</v>
      </c>
      <c r="I12" s="4" t="s">
        <v>71</v>
      </c>
      <c r="J12" s="15">
        <v>51</v>
      </c>
      <c r="K12" s="10">
        <v>70</v>
      </c>
    </row>
    <row r="13" spans="1:11" ht="12.75" customHeight="1">
      <c r="A13" s="3">
        <v>11</v>
      </c>
      <c r="B13" s="4" t="s">
        <v>72</v>
      </c>
      <c r="C13" s="4" t="s">
        <v>34</v>
      </c>
      <c r="D13" s="4" t="s">
        <v>28</v>
      </c>
      <c r="E13" s="4" t="s">
        <v>27</v>
      </c>
      <c r="F13" s="4" t="s">
        <v>73</v>
      </c>
      <c r="G13" s="4" t="s">
        <v>74</v>
      </c>
      <c r="H13" s="4" t="s">
        <v>31</v>
      </c>
      <c r="I13" s="4" t="s">
        <v>75</v>
      </c>
      <c r="J13" s="15">
        <v>60</v>
      </c>
      <c r="K13" s="10">
        <v>90</v>
      </c>
    </row>
    <row r="14" spans="1:11" ht="12.75" customHeight="1">
      <c r="A14" s="3">
        <v>11</v>
      </c>
      <c r="B14" s="4" t="s">
        <v>72</v>
      </c>
      <c r="C14" s="4" t="s">
        <v>36</v>
      </c>
      <c r="D14" s="4" t="s">
        <v>28</v>
      </c>
      <c r="E14" s="4" t="s">
        <v>27</v>
      </c>
      <c r="F14" s="4" t="s">
        <v>76</v>
      </c>
      <c r="G14" s="4" t="s">
        <v>77</v>
      </c>
      <c r="H14" s="4" t="s">
        <v>78</v>
      </c>
      <c r="I14" s="4" t="s">
        <v>79</v>
      </c>
      <c r="J14" s="15">
        <v>39</v>
      </c>
      <c r="K14" s="10">
        <v>58</v>
      </c>
    </row>
    <row r="15" spans="1:11" ht="13.5" thickBot="1">
      <c r="A15" s="6"/>
      <c r="B15" s="6"/>
      <c r="C15" s="6"/>
      <c r="D15" s="6"/>
      <c r="E15" s="6"/>
      <c r="F15" s="6"/>
      <c r="G15" s="6"/>
      <c r="H15" s="6"/>
      <c r="I15" s="6" t="s">
        <v>0</v>
      </c>
      <c r="J15" s="16"/>
      <c r="K15" s="7"/>
    </row>
    <row r="16" spans="1:10" ht="12.75">
      <c r="A16" s="2"/>
      <c r="B16" s="2"/>
      <c r="C16" s="2"/>
      <c r="D16" s="2"/>
      <c r="E16" s="2"/>
      <c r="F16" s="2"/>
      <c r="G16" s="2"/>
      <c r="H16" s="2"/>
      <c r="I16" s="2" t="s">
        <v>0</v>
      </c>
      <c r="J16" s="2"/>
    </row>
  </sheetData>
  <sheetProtection/>
  <mergeCells count="6">
    <mergeCell ref="A4:L4"/>
    <mergeCell ref="A5:L5"/>
    <mergeCell ref="A1:L1"/>
    <mergeCell ref="A2:L2"/>
    <mergeCell ref="A3:H3"/>
    <mergeCell ref="I3:L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zoomScalePageLayoutView="0" workbookViewId="0" topLeftCell="A1">
      <selection activeCell="A30005" sqref="A30005:O30006"/>
    </sheetView>
  </sheetViews>
  <sheetFormatPr defaultColWidth="9.00390625" defaultRowHeight="12.75"/>
  <sheetData>
    <row r="5" spans="1:2" ht="12.75">
      <c r="A5" s="17" t="s">
        <v>1</v>
      </c>
      <c r="B5" t="e">
        <f>XLR_ERRNAME</f>
        <v>#NAME?</v>
      </c>
    </row>
    <row r="6" spans="1:26" ht="12.75">
      <c r="A6" t="s">
        <v>2</v>
      </c>
      <c r="B6">
        <v>0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10</v>
      </c>
      <c r="K6" s="18" t="s">
        <v>11</v>
      </c>
      <c r="L6" s="18" t="s">
        <v>12</v>
      </c>
      <c r="M6" s="18" t="s">
        <v>13</v>
      </c>
      <c r="N6" s="18" t="s">
        <v>14</v>
      </c>
      <c r="O6" s="18" t="s">
        <v>15</v>
      </c>
      <c r="P6" s="18" t="s">
        <v>16</v>
      </c>
      <c r="Q6" s="18" t="s">
        <v>17</v>
      </c>
      <c r="R6" s="18" t="s">
        <v>18</v>
      </c>
      <c r="S6" s="18" t="s">
        <v>19</v>
      </c>
      <c r="T6" s="18" t="s">
        <v>20</v>
      </c>
      <c r="U6" s="18" t="s">
        <v>21</v>
      </c>
      <c r="V6" s="18" t="s">
        <v>22</v>
      </c>
      <c r="W6" s="18" t="s">
        <v>23</v>
      </c>
      <c r="X6" s="18" t="s">
        <v>24</v>
      </c>
      <c r="Y6" s="18" t="s">
        <v>25</v>
      </c>
      <c r="Z6" s="18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2011-06-10T15:12:51Z</dcterms:modified>
  <cp:category/>
  <cp:version/>
  <cp:contentType/>
  <cp:contentStatus/>
</cp:coreProperties>
</file>